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限界掃流力" sheetId="1" r:id="rId1"/>
  </sheets>
  <definedNames>
    <definedName name="A">#REF!</definedName>
    <definedName name="B">#REF!</definedName>
    <definedName name="印刷範囲">#REF!</definedName>
  </definedNames>
  <calcPr fullCalcOnLoad="1" fullPrecision="0"/>
</workbook>
</file>

<file path=xl/sharedStrings.xml><?xml version="1.0" encoding="utf-8"?>
<sst xmlns="http://schemas.openxmlformats.org/spreadsheetml/2006/main" count="36" uniqueCount="32">
  <si>
    <t>掃流量および限界掃流力算出表</t>
  </si>
  <si>
    <t>計算箇所</t>
  </si>
  <si>
    <t>掃流力</t>
  </si>
  <si>
    <t>限界掃流力</t>
  </si>
  <si>
    <t>判定</t>
  </si>
  <si>
    <t>重力加速度</t>
  </si>
  <si>
    <t>計画水深</t>
  </si>
  <si>
    <t>計画勾配</t>
  </si>
  <si>
    <t>平均粒径</t>
  </si>
  <si>
    <t xml:space="preserve"> 平均水深(cm)</t>
  </si>
  <si>
    <t xml:space="preserve"> 粒径(90%粒径)(㎝)</t>
  </si>
  <si>
    <t>（「砂防施設設計要領(案) 平成21年3月」P.5-46）</t>
  </si>
  <si>
    <t>　掃流力と限界掃流力との比較計算は、下記の式を用いて行う。</t>
  </si>
  <si>
    <r>
      <t>掃流力     u</t>
    </r>
    <r>
      <rPr>
        <vertAlign val="subscript"/>
        <sz val="10"/>
        <rFont val="ＭＳ 明朝"/>
        <family val="1"/>
      </rPr>
      <t>*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 xml:space="preserve">  = g ・ h ・ I</t>
    </r>
  </si>
  <si>
    <r>
      <t>限界掃流力 u</t>
    </r>
    <r>
      <rPr>
        <vertAlign val="subscript"/>
        <sz val="10"/>
        <rFont val="ＭＳ 明朝"/>
        <family val="1"/>
      </rPr>
      <t>*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c = 80.9・d</t>
    </r>
  </si>
  <si>
    <t>h :</t>
  </si>
  <si>
    <t>I :</t>
  </si>
  <si>
    <t xml:space="preserve"> 渓床勾配</t>
  </si>
  <si>
    <t>g :</t>
  </si>
  <si>
    <r>
      <t xml:space="preserve"> 重力の加速度(cm/s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</si>
  <si>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r>
      <t>∴　980cm/s</t>
    </r>
    <r>
      <rPr>
        <vertAlign val="superscript"/>
        <sz val="10"/>
        <rFont val="ＭＳ 明朝"/>
        <family val="1"/>
      </rPr>
      <t>2</t>
    </r>
  </si>
  <si>
    <t>d90 :</t>
  </si>
  <si>
    <t>g</t>
  </si>
  <si>
    <t>h</t>
  </si>
  <si>
    <t>I</t>
  </si>
  <si>
    <r>
      <t>u*</t>
    </r>
    <r>
      <rPr>
        <vertAlign val="superscript"/>
        <sz val="10"/>
        <rFont val="ＪＳ明朝"/>
        <family val="1"/>
      </rPr>
      <t>2</t>
    </r>
  </si>
  <si>
    <t>d90</t>
  </si>
  <si>
    <r>
      <t>u*</t>
    </r>
    <r>
      <rPr>
        <vertAlign val="superscript"/>
        <sz val="10"/>
        <rFont val="ＪＳ明朝"/>
        <family val="1"/>
      </rPr>
      <t>2</t>
    </r>
    <r>
      <rPr>
        <sz val="10"/>
        <rFont val="ＪＳ明朝"/>
        <family val="1"/>
      </rPr>
      <t>c</t>
    </r>
  </si>
  <si>
    <r>
      <t>(cm/s</t>
    </r>
    <r>
      <rPr>
        <vertAlign val="superscript"/>
        <sz val="10"/>
        <rFont val="ＪＳ明朝"/>
        <family val="1"/>
      </rPr>
      <t>2</t>
    </r>
    <r>
      <rPr>
        <sz val="10"/>
        <rFont val="ＪＳ明朝"/>
        <family val="1"/>
      </rPr>
      <t>)</t>
    </r>
  </si>
  <si>
    <t>(cm)</t>
  </si>
  <si>
    <r>
      <t>(cm</t>
    </r>
    <r>
      <rPr>
        <vertAlign val="superscript"/>
        <sz val="10"/>
        <rFont val="ＪＳ明朝"/>
        <family val="1"/>
      </rPr>
      <t>2</t>
    </r>
    <r>
      <rPr>
        <sz val="10"/>
        <rFont val="ＪＳ明朝"/>
        <family val="1"/>
      </rPr>
      <t>/s</t>
    </r>
    <r>
      <rPr>
        <vertAlign val="superscript"/>
        <sz val="10"/>
        <rFont val="ＪＳ明朝"/>
        <family val="1"/>
      </rPr>
      <t>2</t>
    </r>
    <r>
      <rPr>
        <sz val="10"/>
        <rFont val="ＪＳ明朝"/>
        <family val="1"/>
      </rPr>
      <t>)</t>
    </r>
  </si>
  <si>
    <t>■ 限界掃流力の計算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</si>
</sst>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0000"/>
    <numFmt numFmtId="179" formatCode="0.000"/>
    <numFmt numFmtId="180" formatCode="0.0_ "/>
    <numFmt numFmtId="181" formatCode="0.00_ "/>
    <numFmt numFmtId="182" formatCode="0.000_ "/>
    <numFmt numFmtId="183" formatCode="0.0"/>
    <numFmt numFmtId="184" formatCode="0_ "/>
    <numFmt numFmtId="185" formatCode="&quot;1/&quot;0.0"/>
    <numFmt numFmtId="186" formatCode="0.00000_ "/>
    <numFmt numFmtId="187" formatCode="0.0000_ "/>
    <numFmt numFmtId="188" formatCode="&quot;1:&quot;0.0"/>
    <numFmt numFmtId="189" formatCode="0.00&quot; )&quot;"/>
    <numFmt numFmtId="190" formatCode="&quot;1/&quot;0"/>
  </numFmts>
  <fonts count="49">
    <font>
      <sz val="9.5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6"/>
      <name val="ＪＳ明朝"/>
      <family val="1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11"/>
      <name val="ＭＳ 明朝"/>
      <family val="1"/>
    </font>
    <font>
      <sz val="10.5"/>
      <name val="ＭＳ ゴシック"/>
      <family val="3"/>
    </font>
    <font>
      <sz val="10"/>
      <name val="ＭＳ 明朝"/>
      <family val="1"/>
    </font>
    <font>
      <vertAlign val="subscript"/>
      <sz val="10"/>
      <name val="ＭＳ 明朝"/>
      <family val="1"/>
    </font>
    <font>
      <vertAlign val="superscript"/>
      <sz val="10"/>
      <name val="ＭＳ 明朝"/>
      <family val="1"/>
    </font>
    <font>
      <sz val="10"/>
      <name val="ＪＳ明朝"/>
      <family val="1"/>
    </font>
    <font>
      <vertAlign val="superscript"/>
      <sz val="10"/>
      <name val="ＪＳ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39" fontId="8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9" fontId="3" fillId="0" borderId="0" xfId="61" applyFont="1" quotePrefix="1">
      <alignment/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190" fontId="13" fillId="33" borderId="25" xfId="0" applyNumberFormat="1" applyFont="1" applyFill="1" applyBorder="1" applyAlignment="1">
      <alignment horizontal="center" vertical="center"/>
    </xf>
    <xf numFmtId="180" fontId="13" fillId="33" borderId="26" xfId="0" applyNumberFormat="1" applyFont="1" applyFill="1" applyBorder="1" applyAlignment="1">
      <alignment horizontal="center" vertical="center"/>
    </xf>
    <xf numFmtId="180" fontId="13" fillId="33" borderId="25" xfId="0" applyNumberFormat="1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190" fontId="13" fillId="34" borderId="25" xfId="0" applyNumberFormat="1" applyFont="1" applyFill="1" applyBorder="1" applyAlignment="1">
      <alignment horizontal="center" vertical="center"/>
    </xf>
    <xf numFmtId="180" fontId="13" fillId="34" borderId="26" xfId="0" applyNumberFormat="1" applyFont="1" applyFill="1" applyBorder="1" applyAlignment="1">
      <alignment horizontal="center" vertical="center"/>
    </xf>
    <xf numFmtId="180" fontId="13" fillId="34" borderId="25" xfId="0" applyNumberFormat="1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砂防設計_水通断面_昭和川洪水流量～水通断面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F20" sqref="F20"/>
    </sheetView>
  </sheetViews>
  <sheetFormatPr defaultColWidth="9.00390625" defaultRowHeight="12"/>
  <cols>
    <col min="1" max="1" width="8.625" style="2" customWidth="1"/>
    <col min="2" max="2" width="10.75390625" style="2" customWidth="1"/>
    <col min="3" max="6" width="9.75390625" style="2" customWidth="1"/>
    <col min="7" max="7" width="10.75390625" style="2" customWidth="1"/>
    <col min="8" max="9" width="8.625" style="2" customWidth="1"/>
    <col min="10" max="14" width="10.75390625" style="2" customWidth="1"/>
    <col min="15" max="16384" width="9.00390625" style="2" customWidth="1"/>
  </cols>
  <sheetData>
    <row r="1" spans="1:4" ht="19.5" customHeight="1">
      <c r="A1" s="5" t="s">
        <v>31</v>
      </c>
      <c r="D1" s="4" t="s">
        <v>11</v>
      </c>
    </row>
    <row r="2" ht="19.5" customHeight="1">
      <c r="A2" s="1"/>
    </row>
    <row r="3" s="6" customFormat="1" ht="19.5" customHeight="1">
      <c r="B3" s="7" t="s">
        <v>12</v>
      </c>
    </row>
    <row r="4" s="6" customFormat="1" ht="19.5" customHeight="1">
      <c r="C4" s="7" t="s">
        <v>13</v>
      </c>
    </row>
    <row r="5" s="6" customFormat="1" ht="19.5" customHeight="1">
      <c r="C5" s="7" t="s">
        <v>14</v>
      </c>
    </row>
    <row r="6" spans="3:4" s="6" customFormat="1" ht="19.5" customHeight="1">
      <c r="C6" s="8" t="s">
        <v>15</v>
      </c>
      <c r="D6" s="7" t="s">
        <v>9</v>
      </c>
    </row>
    <row r="7" spans="3:4" s="6" customFormat="1" ht="19.5" customHeight="1">
      <c r="C7" s="8" t="s">
        <v>16</v>
      </c>
      <c r="D7" s="7" t="s">
        <v>17</v>
      </c>
    </row>
    <row r="8" spans="3:7" s="6" customFormat="1" ht="19.5" customHeight="1">
      <c r="C8" s="8" t="s">
        <v>18</v>
      </c>
      <c r="D8" s="7" t="s">
        <v>19</v>
      </c>
      <c r="G8" s="6" t="s">
        <v>20</v>
      </c>
    </row>
    <row r="9" spans="3:4" s="6" customFormat="1" ht="19.5" customHeight="1">
      <c r="C9" s="8" t="s">
        <v>21</v>
      </c>
      <c r="D9" s="7" t="s">
        <v>10</v>
      </c>
    </row>
    <row r="10" s="6" customFormat="1" ht="19.5" customHeight="1">
      <c r="D10" s="7"/>
    </row>
    <row r="11" s="6" customFormat="1" ht="19.5" customHeight="1" thickBot="1">
      <c r="A11" s="7" t="s">
        <v>0</v>
      </c>
    </row>
    <row r="12" spans="1:9" s="6" customFormat="1" ht="19.5" customHeight="1">
      <c r="A12" s="35" t="s">
        <v>1</v>
      </c>
      <c r="B12" s="38" t="s">
        <v>2</v>
      </c>
      <c r="C12" s="39"/>
      <c r="D12" s="39"/>
      <c r="E12" s="40"/>
      <c r="F12" s="38" t="s">
        <v>3</v>
      </c>
      <c r="G12" s="39"/>
      <c r="H12" s="41" t="s">
        <v>4</v>
      </c>
      <c r="I12" s="42"/>
    </row>
    <row r="13" spans="1:9" s="6" customFormat="1" ht="19.5" customHeight="1">
      <c r="A13" s="36"/>
      <c r="B13" s="9" t="s">
        <v>5</v>
      </c>
      <c r="C13" s="10" t="s">
        <v>6</v>
      </c>
      <c r="D13" s="10" t="s">
        <v>7</v>
      </c>
      <c r="E13" s="11" t="s">
        <v>2</v>
      </c>
      <c r="F13" s="9" t="s">
        <v>8</v>
      </c>
      <c r="G13" s="10" t="s">
        <v>3</v>
      </c>
      <c r="H13" s="43"/>
      <c r="I13" s="44"/>
    </row>
    <row r="14" spans="1:9" s="6" customFormat="1" ht="19.5" customHeight="1">
      <c r="A14" s="36"/>
      <c r="B14" s="9" t="s">
        <v>22</v>
      </c>
      <c r="C14" s="10" t="s">
        <v>23</v>
      </c>
      <c r="D14" s="10" t="s">
        <v>24</v>
      </c>
      <c r="E14" s="11" t="s">
        <v>25</v>
      </c>
      <c r="F14" s="9" t="s">
        <v>26</v>
      </c>
      <c r="G14" s="12" t="s">
        <v>27</v>
      </c>
      <c r="H14" s="43"/>
      <c r="I14" s="44"/>
    </row>
    <row r="15" spans="1:9" s="6" customFormat="1" ht="19.5" customHeight="1" thickBot="1">
      <c r="A15" s="37"/>
      <c r="B15" s="13" t="s">
        <v>28</v>
      </c>
      <c r="C15" s="14" t="s">
        <v>29</v>
      </c>
      <c r="D15" s="14"/>
      <c r="E15" s="15" t="s">
        <v>30</v>
      </c>
      <c r="F15" s="13" t="s">
        <v>29</v>
      </c>
      <c r="G15" s="14" t="s">
        <v>30</v>
      </c>
      <c r="H15" s="45"/>
      <c r="I15" s="46"/>
    </row>
    <row r="16" spans="1:9" s="6" customFormat="1" ht="19.5" customHeight="1" thickTop="1">
      <c r="A16" s="16"/>
      <c r="B16" s="23">
        <v>980</v>
      </c>
      <c r="C16" s="24">
        <v>10</v>
      </c>
      <c r="D16" s="25">
        <v>20</v>
      </c>
      <c r="E16" s="26">
        <f>B16*C16*(1/D16)</f>
        <v>490</v>
      </c>
      <c r="F16" s="23">
        <v>10</v>
      </c>
      <c r="G16" s="27">
        <f>80.9*F16</f>
        <v>809</v>
      </c>
      <c r="H16" s="23" t="str">
        <f>IF(E16&gt;G16,"u*2&gt;u*2c","u*2&lt;u*2c")</f>
        <v>u*2&lt;u*2c</v>
      </c>
      <c r="I16" s="28" t="str">
        <f>IF(E16&gt;G16,"OUT","OK")</f>
        <v>OK</v>
      </c>
    </row>
    <row r="17" spans="1:9" s="6" customFormat="1" ht="19.5" customHeight="1">
      <c r="A17" s="17"/>
      <c r="B17" s="23">
        <v>980</v>
      </c>
      <c r="C17" s="24">
        <v>10</v>
      </c>
      <c r="D17" s="25">
        <f>D16</f>
        <v>20</v>
      </c>
      <c r="E17" s="26">
        <f>B17*C17*(1/D17)</f>
        <v>490</v>
      </c>
      <c r="F17" s="23">
        <v>15</v>
      </c>
      <c r="G17" s="27">
        <f>80.9*F17</f>
        <v>1213.5</v>
      </c>
      <c r="H17" s="23" t="str">
        <f>IF(E17&gt;G17,"u*2&gt;u*2c","u*2&lt;u*2c")</f>
        <v>u*2&lt;u*2c</v>
      </c>
      <c r="I17" s="28" t="str">
        <f>IF(E17&gt;G17,"OUT","OK")</f>
        <v>OK</v>
      </c>
    </row>
    <row r="18" spans="1:9" s="6" customFormat="1" ht="19.5" customHeight="1">
      <c r="A18" s="17"/>
      <c r="B18" s="29">
        <v>980</v>
      </c>
      <c r="C18" s="30">
        <v>20</v>
      </c>
      <c r="D18" s="31">
        <f>D17</f>
        <v>20</v>
      </c>
      <c r="E18" s="32">
        <f>B18*C18*(1/D18)</f>
        <v>980</v>
      </c>
      <c r="F18" s="29">
        <v>20</v>
      </c>
      <c r="G18" s="33">
        <f>80.9*F18</f>
        <v>1618</v>
      </c>
      <c r="H18" s="29" t="str">
        <f>IF(E18&gt;G18,"u*2&gt;u*2c","u*2&lt;u*2c")</f>
        <v>u*2&lt;u*2c</v>
      </c>
      <c r="I18" s="34" t="str">
        <f>IF(E18&gt;G18,"OUT","OK")</f>
        <v>OK</v>
      </c>
    </row>
    <row r="19" spans="1:9" s="6" customFormat="1" ht="19.5" customHeight="1">
      <c r="A19" s="17"/>
      <c r="B19" s="29">
        <v>980</v>
      </c>
      <c r="C19" s="30">
        <f>C18</f>
        <v>20</v>
      </c>
      <c r="D19" s="31">
        <f>D18</f>
        <v>20</v>
      </c>
      <c r="E19" s="32">
        <f>B19*C19*(1/D19)</f>
        <v>980</v>
      </c>
      <c r="F19" s="29">
        <v>25</v>
      </c>
      <c r="G19" s="33">
        <f>80.9*F19</f>
        <v>2022.5</v>
      </c>
      <c r="H19" s="29" t="str">
        <f>IF(E19&gt;G19,"u*2&gt;u*2c","u*2&lt;u*2c")</f>
        <v>u*2&lt;u*2c</v>
      </c>
      <c r="I19" s="34" t="str">
        <f>IF(E19&gt;G19,"OUT","OK")</f>
        <v>OK</v>
      </c>
    </row>
    <row r="20" spans="1:9" s="6" customFormat="1" ht="19.5" customHeight="1" thickBot="1">
      <c r="A20" s="18"/>
      <c r="B20" s="19"/>
      <c r="C20" s="20"/>
      <c r="D20" s="20"/>
      <c r="E20" s="21"/>
      <c r="F20" s="19"/>
      <c r="G20" s="20"/>
      <c r="H20" s="19"/>
      <c r="I20" s="22"/>
    </row>
    <row r="21" s="6" customFormat="1" ht="19.5" customHeight="1"/>
    <row r="22" s="6" customFormat="1" ht="19.5" customHeight="1">
      <c r="B22" s="7"/>
    </row>
    <row r="23" ht="19.5" customHeight="1">
      <c r="B23" s="3"/>
    </row>
    <row r="24" ht="19.5" customHeight="1">
      <c r="B24" s="3"/>
    </row>
    <row r="25" ht="19.5" customHeight="1">
      <c r="B25" s="3"/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4">
    <mergeCell ref="A12:A15"/>
    <mergeCell ref="B12:E12"/>
    <mergeCell ref="F12:G12"/>
    <mergeCell ref="H12:I15"/>
  </mergeCells>
  <printOptions/>
  <pageMargins left="1.1811023622047245" right="0.3937007874015748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D:\業務\拓工\H05年度\平松沢\報告書\安定ﾌﾞﾛ.JAC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野口英幸</cp:lastModifiedBy>
  <cp:lastPrinted>2014-07-10T09:37:55Z</cp:lastPrinted>
  <dcterms:created xsi:type="dcterms:W3CDTF">2002-02-13T05:59:15Z</dcterms:created>
  <dcterms:modified xsi:type="dcterms:W3CDTF">2022-08-20T06:58:08Z</dcterms:modified>
  <cp:category/>
  <cp:version/>
  <cp:contentType/>
  <cp:contentStatus/>
  <cp:revision>4</cp:revision>
</cp:coreProperties>
</file>