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1227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<sst xmlns="http://schemas.openxmlformats.org/spreadsheetml/2006/main" count="107" uniqueCount="55">
  <si>
    <t>I</t>
  </si>
  <si>
    <t>=</t>
  </si>
  <si>
    <t>(</t>
  </si>
  <si>
    <t>/</t>
  </si>
  <si>
    <t>-</t>
  </si>
  <si>
    <t>)</t>
  </si>
  <si>
    <t>)</t>
  </si>
  <si>
    <t>×</t>
  </si>
  <si>
    <t>g</t>
  </si>
  <si>
    <t>dm</t>
  </si>
  <si>
    <r>
      <t>q</t>
    </r>
    <r>
      <rPr>
        <vertAlign val="subscript"/>
        <sz val="10.5"/>
        <rFont val="ＭＳ 明朝"/>
        <family val="1"/>
      </rPr>
      <t>B</t>
    </r>
  </si>
  <si>
    <t>H</t>
  </si>
  <si>
    <t>5/2</t>
  </si>
  <si>
    <t>2/5</t>
  </si>
  <si>
    <t>→</t>
  </si>
  <si>
    <t>/</t>
  </si>
  <si>
    <r>
      <t>q</t>
    </r>
    <r>
      <rPr>
        <vertAlign val="subscript"/>
        <sz val="10.5"/>
        <rFont val="ＭＳ 明朝"/>
        <family val="1"/>
      </rPr>
      <t>B</t>
    </r>
  </si>
  <si>
    <t>{</t>
  </si>
  <si>
    <t>(</t>
  </si>
  <si>
    <t>Cd</t>
  </si>
  <si>
    <t>-</t>
  </si>
  <si>
    <t>)</t>
  </si>
  <si>
    <t>}</t>
  </si>
  <si>
    <t>×</t>
  </si>
  <si>
    <t>g</t>
  </si>
  <si>
    <t>q</t>
  </si>
  <si>
    <r>
      <t>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</t>
    </r>
  </si>
  <si>
    <t>計画渓床勾配</t>
  </si>
  <si>
    <t>:</t>
  </si>
  <si>
    <t>q</t>
  </si>
  <si>
    <t>Cd</t>
  </si>
  <si>
    <t>g</t>
  </si>
  <si>
    <t>H</t>
  </si>
  <si>
    <t>I</t>
  </si>
  <si>
    <t>dm</t>
  </si>
  <si>
    <t>σ</t>
  </si>
  <si>
    <t>σ</t>
  </si>
  <si>
    <t>ρ</t>
  </si>
  <si>
    <t>ρ</t>
  </si>
  <si>
    <r>
      <t>単位幅当たりの流砂量 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/s)</t>
    </r>
  </si>
  <si>
    <r>
      <t>単位幅流量 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/s)</t>
    </r>
  </si>
  <si>
    <t>土砂濃度 (5～10%程度)</t>
  </si>
  <si>
    <t>計画高水位 (m)</t>
  </si>
  <si>
    <t>渓床材料の平均粒径 (m)</t>
  </si>
  <si>
    <r>
      <t>砂の密度 (t/m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</si>
  <si>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水の密度 (t/m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</si>
  <si>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t>∴</t>
  </si>
  <si>
    <r>
      <t>m/s</t>
    </r>
    <r>
      <rPr>
        <vertAlign val="superscript"/>
        <sz val="10.5"/>
        <rFont val="ＭＳ 明朝"/>
        <family val="1"/>
      </rPr>
      <t>2</t>
    </r>
  </si>
  <si>
    <t>m</t>
  </si>
  <si>
    <r>
      <t>t/m</t>
    </r>
    <r>
      <rPr>
        <vertAlign val="superscript"/>
        <sz val="10.5"/>
        <rFont val="ＭＳ 明朝"/>
        <family val="1"/>
      </rPr>
      <t>3</t>
    </r>
  </si>
  <si>
    <t>水路底幅</t>
  </si>
  <si>
    <t>計画対象流量</t>
  </si>
  <si>
    <t>■ 動的平衝勾配</t>
  </si>
  <si>
    <t>※河床材料調査より</t>
  </si>
  <si>
    <t>(「砂防施設設計要領(案) 平成21年3月」P.7-10)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</si>
</sst>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</numFmts>
  <fonts count="44">
    <font>
      <sz val="10.5"/>
      <name val="ＭＳ 明朝"/>
      <family val="1"/>
    </font>
    <font>
      <sz val="6"/>
      <name val="ＭＳ 明朝"/>
      <family val="1"/>
    </font>
    <font>
      <vertAlign val="superscript"/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vertAlign val="subscript"/>
      <sz val="10.5"/>
      <name val="ＭＳ 明朝"/>
      <family val="1"/>
    </font>
    <font>
      <sz val="10.5"/>
      <color indexed="10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56" fontId="2" fillId="0" borderId="10" xfId="0" applyNumberFormat="1" applyFont="1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56" fontId="2" fillId="0" borderId="11" xfId="0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9" fontId="6" fillId="0" borderId="0" xfId="42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8200" y="381000"/>
          <a:ext cx="2095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286500" y="381000"/>
          <a:ext cx="2095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38200" y="1143000"/>
          <a:ext cx="2095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0</xdr:colOff>
      <xdr:row>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286500" y="1143000"/>
          <a:ext cx="2095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H2" sqref="H2"/>
    </sheetView>
  </sheetViews>
  <sheetFormatPr defaultColWidth="2.75390625" defaultRowHeight="15" customHeight="1"/>
  <sheetData>
    <row r="1" spans="1:8" s="12" customFormat="1" ht="15" customHeight="1">
      <c r="A1" s="12" t="s">
        <v>52</v>
      </c>
      <c r="H1" s="16" t="s">
        <v>54</v>
      </c>
    </row>
    <row r="3" spans="2:32" ht="15" customHeight="1">
      <c r="B3" s="23" t="s">
        <v>0</v>
      </c>
      <c r="C3" s="23"/>
      <c r="D3" s="23" t="s">
        <v>1</v>
      </c>
      <c r="E3" s="1"/>
      <c r="F3" s="3" t="s">
        <v>2</v>
      </c>
      <c r="G3" s="29" t="s">
        <v>35</v>
      </c>
      <c r="H3" s="29"/>
      <c r="I3" s="29"/>
      <c r="J3" s="3" t="s">
        <v>3</v>
      </c>
      <c r="K3" s="29" t="s">
        <v>37</v>
      </c>
      <c r="L3" s="29"/>
      <c r="M3" s="29"/>
      <c r="N3" s="3" t="s">
        <v>4</v>
      </c>
      <c r="O3" s="3">
        <v>1</v>
      </c>
      <c r="P3" s="3" t="s">
        <v>6</v>
      </c>
      <c r="Q3" s="4">
        <v>2</v>
      </c>
      <c r="R3" s="3" t="s">
        <v>7</v>
      </c>
      <c r="S3" s="29" t="s">
        <v>8</v>
      </c>
      <c r="T3" s="29"/>
      <c r="U3" s="29"/>
      <c r="V3" s="4">
        <v>2</v>
      </c>
      <c r="W3" s="3" t="s">
        <v>7</v>
      </c>
      <c r="X3" s="29" t="s">
        <v>9</v>
      </c>
      <c r="Y3" s="29"/>
      <c r="Z3" s="29"/>
      <c r="AA3" s="3" t="s">
        <v>7</v>
      </c>
      <c r="AB3" s="29" t="s">
        <v>10</v>
      </c>
      <c r="AC3" s="29"/>
      <c r="AD3" s="29"/>
      <c r="AE3" s="1"/>
      <c r="AF3" s="6" t="s">
        <v>13</v>
      </c>
    </row>
    <row r="4" spans="2:32" ht="15" customHeight="1">
      <c r="B4" s="23"/>
      <c r="C4" s="23"/>
      <c r="D4" s="23"/>
      <c r="E4" s="1"/>
      <c r="F4" s="1"/>
      <c r="G4" s="1"/>
      <c r="H4" s="1"/>
      <c r="I4" s="1"/>
      <c r="J4" s="1"/>
      <c r="K4" s="25">
        <v>10</v>
      </c>
      <c r="L4" s="25"/>
      <c r="M4" s="5" t="s">
        <v>2</v>
      </c>
      <c r="N4" s="25" t="s">
        <v>24</v>
      </c>
      <c r="O4" s="25"/>
      <c r="P4" s="25"/>
      <c r="Q4" s="5" t="s">
        <v>7</v>
      </c>
      <c r="R4" s="25" t="s">
        <v>11</v>
      </c>
      <c r="S4" s="25"/>
      <c r="T4" s="25"/>
      <c r="U4" s="5"/>
      <c r="V4" s="5" t="s">
        <v>5</v>
      </c>
      <c r="W4" s="8" t="s">
        <v>12</v>
      </c>
      <c r="X4" s="5"/>
      <c r="Y4" s="1"/>
      <c r="Z4" s="1"/>
      <c r="AA4" s="1"/>
      <c r="AB4" s="1"/>
      <c r="AC4" s="1"/>
      <c r="AD4" s="1"/>
      <c r="AE4" s="1"/>
      <c r="AF4" s="1"/>
    </row>
    <row r="7" spans="4:32" ht="15" customHeight="1">
      <c r="D7" s="23" t="s">
        <v>1</v>
      </c>
      <c r="E7" s="1"/>
      <c r="F7" s="2" t="s">
        <v>2</v>
      </c>
      <c r="G7" s="28">
        <f>U27</f>
        <v>2.65</v>
      </c>
      <c r="H7" s="29"/>
      <c r="I7" s="29"/>
      <c r="J7" s="2" t="s">
        <v>3</v>
      </c>
      <c r="K7" s="28">
        <f>U28</f>
        <v>1</v>
      </c>
      <c r="L7" s="28"/>
      <c r="M7" s="28"/>
      <c r="N7" s="2" t="s">
        <v>4</v>
      </c>
      <c r="O7" s="2">
        <v>1</v>
      </c>
      <c r="P7" s="2" t="s">
        <v>6</v>
      </c>
      <c r="Q7" s="4">
        <v>2</v>
      </c>
      <c r="R7" s="2" t="s">
        <v>7</v>
      </c>
      <c r="S7" s="28">
        <f>U23</f>
        <v>9.8</v>
      </c>
      <c r="T7" s="29"/>
      <c r="U7" s="29"/>
      <c r="V7" s="4">
        <v>2</v>
      </c>
      <c r="W7" s="2" t="s">
        <v>7</v>
      </c>
      <c r="X7" s="28">
        <f>U26</f>
        <v>0.05</v>
      </c>
      <c r="Y7" s="29"/>
      <c r="Z7" s="29"/>
      <c r="AA7" s="2" t="s">
        <v>7</v>
      </c>
      <c r="AB7" s="28">
        <f>E17</f>
        <v>0.43859649122807026</v>
      </c>
      <c r="AC7" s="28"/>
      <c r="AD7" s="28"/>
      <c r="AF7" s="6" t="s">
        <v>13</v>
      </c>
    </row>
    <row r="8" spans="4:24" ht="15" customHeight="1">
      <c r="D8" s="23"/>
      <c r="E8" s="1"/>
      <c r="K8" s="25">
        <v>10</v>
      </c>
      <c r="L8" s="25"/>
      <c r="M8" s="7" t="s">
        <v>2</v>
      </c>
      <c r="N8" s="24">
        <f>U23</f>
        <v>9.8</v>
      </c>
      <c r="O8" s="25"/>
      <c r="P8" s="25"/>
      <c r="Q8" s="7" t="s">
        <v>7</v>
      </c>
      <c r="R8" s="24">
        <f>U24</f>
        <v>1.4</v>
      </c>
      <c r="S8" s="24"/>
      <c r="T8" s="24"/>
      <c r="U8" s="7"/>
      <c r="V8" s="7" t="s">
        <v>5</v>
      </c>
      <c r="W8" s="8" t="s">
        <v>12</v>
      </c>
      <c r="X8" s="7"/>
    </row>
    <row r="10" spans="4:14" ht="15" customHeight="1">
      <c r="D10" s="1" t="s">
        <v>1</v>
      </c>
      <c r="E10" s="26">
        <f>((G7/K7-O7)^2*S7^2*X7*AB7/(K8*(N8*R8)^(5/2)))^(2/5)</f>
        <v>0.05834826779027106</v>
      </c>
      <c r="F10" s="26"/>
      <c r="G10" s="26"/>
      <c r="H10" s="23" t="s">
        <v>14</v>
      </c>
      <c r="I10" s="23"/>
      <c r="J10">
        <v>1</v>
      </c>
      <c r="K10" s="1" t="s">
        <v>15</v>
      </c>
      <c r="L10" s="27">
        <f>1/E10</f>
        <v>17.138469364582217</v>
      </c>
      <c r="M10" s="27"/>
      <c r="N10" s="27"/>
    </row>
    <row r="13" spans="2:22" ht="15" customHeight="1">
      <c r="B13" s="23" t="s">
        <v>16</v>
      </c>
      <c r="C13" s="23"/>
      <c r="D13" s="1" t="s">
        <v>1</v>
      </c>
      <c r="E13" t="s">
        <v>17</v>
      </c>
      <c r="F13" t="s">
        <v>18</v>
      </c>
      <c r="G13" s="23" t="s">
        <v>19</v>
      </c>
      <c r="H13" s="23"/>
      <c r="I13" s="23"/>
      <c r="J13" t="s">
        <v>15</v>
      </c>
      <c r="K13" t="s">
        <v>18</v>
      </c>
      <c r="L13">
        <v>1</v>
      </c>
      <c r="M13" t="s">
        <v>20</v>
      </c>
      <c r="N13" s="23" t="s">
        <v>19</v>
      </c>
      <c r="O13" s="23"/>
      <c r="P13" s="23"/>
      <c r="Q13" t="s">
        <v>21</v>
      </c>
      <c r="R13" t="s">
        <v>22</v>
      </c>
      <c r="S13" t="s">
        <v>23</v>
      </c>
      <c r="T13" s="23" t="s">
        <v>25</v>
      </c>
      <c r="U13" s="23"/>
      <c r="V13" s="23"/>
    </row>
    <row r="15" spans="4:22" ht="15" customHeight="1">
      <c r="D15" s="1" t="s">
        <v>1</v>
      </c>
      <c r="E15" t="s">
        <v>17</v>
      </c>
      <c r="F15" t="s">
        <v>18</v>
      </c>
      <c r="G15" s="21">
        <f>U22</f>
        <v>0.05</v>
      </c>
      <c r="H15" s="21"/>
      <c r="I15" s="21"/>
      <c r="J15" t="s">
        <v>15</v>
      </c>
      <c r="K15" t="s">
        <v>18</v>
      </c>
      <c r="L15">
        <v>1</v>
      </c>
      <c r="M15" t="s">
        <v>20</v>
      </c>
      <c r="N15" s="21">
        <f>U22</f>
        <v>0.05</v>
      </c>
      <c r="O15" s="21"/>
      <c r="P15" s="21"/>
      <c r="Q15" t="s">
        <v>21</v>
      </c>
      <c r="R15" t="s">
        <v>22</v>
      </c>
      <c r="S15" t="s">
        <v>23</v>
      </c>
      <c r="T15" s="21">
        <f>AC21</f>
        <v>8.333333333333334</v>
      </c>
      <c r="U15" s="21"/>
      <c r="V15" s="21"/>
    </row>
    <row r="17" spans="4:8" ht="15" customHeight="1">
      <c r="D17" s="1" t="s">
        <v>1</v>
      </c>
      <c r="E17" s="21">
        <f>((G15/(L15-N15))*T15)</f>
        <v>0.43859649122807026</v>
      </c>
      <c r="F17" s="21"/>
      <c r="G17" s="21"/>
      <c r="H17" t="s">
        <v>26</v>
      </c>
    </row>
    <row r="20" spans="7:25" ht="15" customHeight="1">
      <c r="G20" s="10" t="s">
        <v>16</v>
      </c>
      <c r="H20" s="1" t="s">
        <v>28</v>
      </c>
      <c r="I20" s="9" t="s">
        <v>39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4" t="s">
        <v>51</v>
      </c>
      <c r="V20" s="9"/>
      <c r="W20" s="9"/>
      <c r="Y20" s="15" t="s">
        <v>50</v>
      </c>
    </row>
    <row r="21" spans="7:33" ht="15" customHeight="1">
      <c r="G21" s="10" t="s">
        <v>29</v>
      </c>
      <c r="H21" s="1" t="s">
        <v>28</v>
      </c>
      <c r="I21" s="9" t="s">
        <v>40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46</v>
      </c>
      <c r="U21" s="18">
        <v>50</v>
      </c>
      <c r="V21" s="18"/>
      <c r="W21" s="18"/>
      <c r="X21" s="13" t="s">
        <v>15</v>
      </c>
      <c r="Y21" s="19">
        <v>6</v>
      </c>
      <c r="Z21" s="19"/>
      <c r="AA21" s="19"/>
      <c r="AB21" s="9" t="s">
        <v>1</v>
      </c>
      <c r="AC21" s="17">
        <f>U21/Y21</f>
        <v>8.333333333333334</v>
      </c>
      <c r="AD21" s="17"/>
      <c r="AE21" s="17"/>
      <c r="AF21" s="9" t="s">
        <v>26</v>
      </c>
      <c r="AG21" s="9"/>
    </row>
    <row r="22" spans="7:26" ht="15" customHeight="1">
      <c r="G22" s="10" t="s">
        <v>30</v>
      </c>
      <c r="H22" s="1" t="s">
        <v>28</v>
      </c>
      <c r="I22" s="9" t="s">
        <v>41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46</v>
      </c>
      <c r="U22" s="22">
        <v>0.05</v>
      </c>
      <c r="V22" s="22"/>
      <c r="W22" s="22"/>
      <c r="X22" s="9"/>
      <c r="Y22" s="9"/>
      <c r="Z22" s="9"/>
    </row>
    <row r="23" spans="7:26" ht="15" customHeight="1">
      <c r="G23" s="10" t="s">
        <v>31</v>
      </c>
      <c r="H23" s="1" t="s">
        <v>28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46</v>
      </c>
      <c r="U23" s="19">
        <v>9.8</v>
      </c>
      <c r="V23" s="19"/>
      <c r="W23" s="19"/>
      <c r="X23" s="9" t="s">
        <v>47</v>
      </c>
      <c r="Y23" s="9"/>
      <c r="Z23" s="9"/>
    </row>
    <row r="24" spans="7:26" ht="15" customHeight="1">
      <c r="G24" s="10" t="s">
        <v>32</v>
      </c>
      <c r="H24" s="1" t="s">
        <v>28</v>
      </c>
      <c r="I24" s="9" t="s">
        <v>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46</v>
      </c>
      <c r="U24" s="20">
        <v>1.4</v>
      </c>
      <c r="V24" s="20"/>
      <c r="W24" s="20"/>
      <c r="X24" s="9" t="s">
        <v>48</v>
      </c>
      <c r="Y24" s="9"/>
      <c r="Z24" s="9"/>
    </row>
    <row r="25" spans="7:26" ht="15" customHeight="1">
      <c r="G25" s="10" t="s">
        <v>33</v>
      </c>
      <c r="H25" s="1" t="s">
        <v>28</v>
      </c>
      <c r="I25" s="9" t="s">
        <v>27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1"/>
      <c r="V25" s="11"/>
      <c r="W25" s="11"/>
      <c r="X25" s="9"/>
      <c r="Y25" s="9"/>
      <c r="Z25" s="9"/>
    </row>
    <row r="26" spans="7:26" ht="15" customHeight="1">
      <c r="G26" s="10" t="s">
        <v>34</v>
      </c>
      <c r="H26" s="1" t="s">
        <v>28</v>
      </c>
      <c r="I26" s="9" t="s">
        <v>43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46</v>
      </c>
      <c r="U26" s="20">
        <v>0.05</v>
      </c>
      <c r="V26" s="20"/>
      <c r="W26" s="20"/>
      <c r="X26" s="9" t="s">
        <v>48</v>
      </c>
      <c r="Y26" s="9"/>
      <c r="Z26" s="9" t="s">
        <v>53</v>
      </c>
    </row>
    <row r="27" spans="7:26" ht="15" customHeight="1">
      <c r="G27" s="10" t="s">
        <v>36</v>
      </c>
      <c r="H27" s="1" t="s">
        <v>28</v>
      </c>
      <c r="I27" s="9" t="s">
        <v>44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 t="s">
        <v>46</v>
      </c>
      <c r="U27" s="20">
        <v>2.65</v>
      </c>
      <c r="V27" s="20"/>
      <c r="W27" s="20"/>
      <c r="X27" s="9" t="s">
        <v>49</v>
      </c>
      <c r="Y27" s="9"/>
      <c r="Z27" s="9"/>
    </row>
    <row r="28" spans="7:26" ht="15" customHeight="1">
      <c r="G28" s="10" t="s">
        <v>38</v>
      </c>
      <c r="H28" s="1" t="s">
        <v>28</v>
      </c>
      <c r="I28" s="9" t="s">
        <v>45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46</v>
      </c>
      <c r="U28" s="20">
        <v>1</v>
      </c>
      <c r="V28" s="20"/>
      <c r="W28" s="20"/>
      <c r="X28" s="9" t="s">
        <v>49</v>
      </c>
      <c r="Y28" s="9"/>
      <c r="Z28" s="9"/>
    </row>
    <row r="29" spans="9:29" ht="15" customHeight="1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</sheetData>
  <sheetProtection/>
  <mergeCells count="39">
    <mergeCell ref="B3:C4"/>
    <mergeCell ref="D3:D4"/>
    <mergeCell ref="G3:I3"/>
    <mergeCell ref="K3:M3"/>
    <mergeCell ref="S3:U3"/>
    <mergeCell ref="X3:Z3"/>
    <mergeCell ref="AB3:AD3"/>
    <mergeCell ref="K4:L4"/>
    <mergeCell ref="N4:P4"/>
    <mergeCell ref="R4:T4"/>
    <mergeCell ref="D7:D8"/>
    <mergeCell ref="G7:I7"/>
    <mergeCell ref="K7:M7"/>
    <mergeCell ref="S7:U7"/>
    <mergeCell ref="AB7:AD7"/>
    <mergeCell ref="K8:L8"/>
    <mergeCell ref="N8:P8"/>
    <mergeCell ref="R8:T8"/>
    <mergeCell ref="E10:G10"/>
    <mergeCell ref="H10:I10"/>
    <mergeCell ref="L10:N10"/>
    <mergeCell ref="X7:Z7"/>
    <mergeCell ref="B13:C13"/>
    <mergeCell ref="G13:I13"/>
    <mergeCell ref="N13:P13"/>
    <mergeCell ref="T13:V13"/>
    <mergeCell ref="G15:I15"/>
    <mergeCell ref="N15:P15"/>
    <mergeCell ref="T15:V15"/>
    <mergeCell ref="AC21:AE21"/>
    <mergeCell ref="U21:W21"/>
    <mergeCell ref="Y21:AA21"/>
    <mergeCell ref="U27:W27"/>
    <mergeCell ref="E17:G17"/>
    <mergeCell ref="U28:W28"/>
    <mergeCell ref="U22:W22"/>
    <mergeCell ref="U23:W23"/>
    <mergeCell ref="U24:W24"/>
    <mergeCell ref="U26:W26"/>
  </mergeCells>
  <printOptions/>
  <pageMargins left="0.75" right="0.75" top="1" bottom="1" header="0.512" footer="0.51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野口英幸</cp:lastModifiedBy>
  <cp:lastPrinted>2012-02-18T07:29:38Z</cp:lastPrinted>
  <dcterms:created xsi:type="dcterms:W3CDTF">2011-12-06T06:04:28Z</dcterms:created>
  <dcterms:modified xsi:type="dcterms:W3CDTF">2022-08-20T07:15:47Z</dcterms:modified>
  <cp:category/>
  <cp:version/>
  <cp:contentType/>
  <cp:contentStatus/>
</cp:coreProperties>
</file>