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715" tabRatio="660" activeTab="1"/>
  </bookViews>
  <sheets>
    <sheet name="垂直壁位置" sheetId="1" r:id="rId1"/>
    <sheet name="水叩き厚さ" sheetId="2" r:id="rId2"/>
  </sheets>
  <definedNames/>
  <calcPr fullCalcOnLoad="1" fullPrecision="0"/>
</workbook>
</file>

<file path=xl/sharedStrings.xml><?xml version="1.0" encoding="utf-8"?>
<sst xmlns="http://schemas.openxmlformats.org/spreadsheetml/2006/main" count="51" uniqueCount="45">
  <si>
    <t xml:space="preserve">  t :</t>
  </si>
  <si>
    <t>　水叩きの厚さ (m)</t>
  </si>
  <si>
    <t>H1 :</t>
  </si>
  <si>
    <t>h3 :</t>
  </si>
  <si>
    <t>水叩き厚算出表</t>
  </si>
  <si>
    <t>名称</t>
  </si>
  <si>
    <t>H1</t>
  </si>
  <si>
    <t>h3</t>
  </si>
  <si>
    <t>t　(m)</t>
  </si>
  <si>
    <t>計算値</t>
  </si>
  <si>
    <t>決定値</t>
  </si>
  <si>
    <t>(m)</t>
  </si>
  <si>
    <t>L :</t>
  </si>
  <si>
    <t>H1 :</t>
  </si>
  <si>
    <t>H1</t>
  </si>
  <si>
    <t>h3</t>
  </si>
  <si>
    <t>L　(m)</t>
  </si>
  <si>
    <t>(m)</t>
  </si>
  <si>
    <t>α :</t>
  </si>
  <si>
    <t>α</t>
  </si>
  <si>
    <t>き上の水褥池の有無、および水叩きの基礎地盤によって左右される。</t>
  </si>
  <si>
    <t>不良な場合は、揚圧力から求める式で求めた必要な厚さと比較して、厚さが不足する</t>
  </si>
  <si>
    <t>ときにはこれを増加させるか、遮氷壁等によって揚圧力等を減少させる。</t>
  </si>
  <si>
    <t>　水叩きの厚さは、水通しより落下する流水の質(砂礫や転石を含むか否か)、水叩</t>
  </si>
  <si>
    <t>　水叩きの厚さを求める場合は、経験式を参考にして必要な厚さを求め、特に地盤が</t>
  </si>
  <si>
    <t>t = α × ( 0.6 × H1 + 3 × h3 - 1.0 )</t>
  </si>
  <si>
    <t xml:space="preserve">      L = 1.5～2.0 ･ ( H1 + h3 )</t>
  </si>
  <si>
    <t>水褥池がある場合=0.1、水褥池がない場合=0.2</t>
  </si>
  <si>
    <t>係数</t>
  </si>
  <si>
    <t xml:space="preserve">  本堰堤の越流水深 (m)</t>
  </si>
  <si>
    <t>係数は低堰堤で2、高堰堤で1.5としている場合が多い。</t>
  </si>
  <si>
    <t>　本・副堰堤間の長さ (m)</t>
  </si>
  <si>
    <t xml:space="preserve">  水叩き天端(または、基礎岩盤面)からの本堰堤の高さ (m)</t>
  </si>
  <si>
    <t>(本堰堤天端下流端から副堰堤天端下流端までの長さであり、</t>
  </si>
  <si>
    <t>0.5m単位で切り上げる。)</t>
  </si>
  <si>
    <t>　(「砂防施設設計要領(案)  平成21年3月」P.3-88)</t>
  </si>
  <si>
    <t>　本堰堤水叩きの厚さは下記の経験式により算出する。</t>
  </si>
  <si>
    <t xml:space="preserve">  水叩き天端から本堰堤水通し天端までの高さ (m)</t>
  </si>
  <si>
    <t xml:space="preserve">  本堰堤の越流水深 (m)</t>
  </si>
  <si>
    <t>　一般に水叩きの厚さは、特殊な場合を除いて1.0mを最小厚さとし、3.0m以下とする。</t>
  </si>
  <si>
    <t>　(「砂防施設設計要領(案)  平成21年3月」P.3-91)</t>
  </si>
  <si>
    <r>
      <t xml:space="preserve"> </t>
    </r>
    <r>
      <rPr>
        <sz val="11"/>
        <rFont val="ＭＳ ゴシック"/>
        <family val="3"/>
      </rPr>
      <t>3)</t>
    </r>
    <r>
      <rPr>
        <sz val="11"/>
        <rFont val="ＭＳ ゴシック"/>
        <family val="3"/>
      </rPr>
      <t xml:space="preserve"> 水叩き厚さの設計</t>
    </r>
  </si>
  <si>
    <r>
      <t xml:space="preserve">  </t>
    </r>
    <r>
      <rPr>
        <sz val="11"/>
        <rFont val="ＭＳ ゴシック"/>
        <family val="3"/>
      </rPr>
      <t>2)</t>
    </r>
    <r>
      <rPr>
        <sz val="11"/>
        <rFont val="ＭＳ ゴシック"/>
        <family val="3"/>
      </rPr>
      <t xml:space="preserve"> 垂直壁の位置</t>
    </r>
  </si>
  <si>
    <t>　　 垂直壁の位置は、副堰堤の位置決定に準拠して、下記経験式より算出する。</t>
  </si>
  <si>
    <t>垂直壁位置算出表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</si>
</sst>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_);[Red]\(0.00\)"/>
    <numFmt numFmtId="180" formatCode="&quot;EL=&quot;0.00"/>
    <numFmt numFmtId="181" formatCode="0.0_);[Red]\(0.0\)"/>
    <numFmt numFmtId="182" formatCode="0.00000000"/>
    <numFmt numFmtId="183" formatCode="0.0000000"/>
    <numFmt numFmtId="184" formatCode="0.000000"/>
    <numFmt numFmtId="185" formatCode="0.00000"/>
    <numFmt numFmtId="186" formatCode="&quot;(&quot;0.000&quot;)&quot;"/>
    <numFmt numFmtId="187" formatCode="0.000_);[Red]\(0.000\)"/>
    <numFmt numFmtId="188" formatCode="&quot;EL=&quot;0.0"/>
    <numFmt numFmtId="189" formatCode="#,##0.00_);[Red]\(#,##0.00\)"/>
    <numFmt numFmtId="190" formatCode="0_ "/>
    <numFmt numFmtId="191" formatCode="0&quot;ﾟ&quot;"/>
    <numFmt numFmtId="192" formatCode="0.00_ "/>
    <numFmt numFmtId="193" formatCode="0.0_ "/>
    <numFmt numFmtId="194" formatCode="0.00_ ;[Red]\-0.00\ "/>
    <numFmt numFmtId="195" formatCode="0.00000_ "/>
    <numFmt numFmtId="196" formatCode="0.0000_ "/>
    <numFmt numFmtId="197" formatCode="0.000_ "/>
    <numFmt numFmtId="198" formatCode="&quot;+  &quot;0.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44"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sz val="10"/>
      <name val="ＭＳ 明朝"/>
      <family val="1"/>
    </font>
    <font>
      <u val="single"/>
      <sz val="22"/>
      <color indexed="36"/>
      <name val="ＭＳ ゴシック"/>
      <family val="3"/>
    </font>
    <font>
      <sz val="10"/>
      <color indexed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39" fontId="7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2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39" fontId="6" fillId="0" borderId="0" xfId="61" applyFont="1" quotePrefix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181" fontId="3" fillId="0" borderId="0" xfId="0" applyNumberFormat="1" applyFont="1" applyAlignment="1">
      <alignment horizontal="center"/>
    </xf>
    <xf numFmtId="177" fontId="3" fillId="0" borderId="15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198" fontId="3" fillId="0" borderId="0" xfId="0" applyNumberFormat="1" applyFont="1" applyAlignment="1" applyProtection="1" quotePrefix="1">
      <alignment horizontal="center"/>
      <protection locked="0"/>
    </xf>
    <xf numFmtId="198" fontId="3" fillId="0" borderId="0" xfId="0" applyNumberFormat="1" applyFont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砂防設計_水通断面_昭和川洪水流量～水通断面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714375</xdr:colOff>
      <xdr:row>0</xdr:row>
      <xdr:rowOff>0</xdr:rowOff>
    </xdr:from>
    <xdr:to>
      <xdr:col>27</xdr:col>
      <xdr:colOff>285750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583025" y="0"/>
          <a:ext cx="7458075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 editAs="oneCell">
    <xdr:from>
      <xdr:col>1</xdr:col>
      <xdr:colOff>514350</xdr:colOff>
      <xdr:row>21</xdr:row>
      <xdr:rowOff>9525</xdr:rowOff>
    </xdr:from>
    <xdr:to>
      <xdr:col>6</xdr:col>
      <xdr:colOff>533400</xdr:colOff>
      <xdr:row>32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5029200"/>
          <a:ext cx="4991100" cy="2628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714375</xdr:colOff>
      <xdr:row>0</xdr:row>
      <xdr:rowOff>0</xdr:rowOff>
    </xdr:from>
    <xdr:to>
      <xdr:col>41</xdr:col>
      <xdr:colOff>285750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9727525" y="0"/>
          <a:ext cx="7458075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 editAs="oneCell">
    <xdr:from>
      <xdr:col>1</xdr:col>
      <xdr:colOff>200025</xdr:colOff>
      <xdr:row>24</xdr:row>
      <xdr:rowOff>180975</xdr:rowOff>
    </xdr:from>
    <xdr:to>
      <xdr:col>5</xdr:col>
      <xdr:colOff>66675</xdr:colOff>
      <xdr:row>34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5924550"/>
          <a:ext cx="5238750" cy="2247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18" sqref="D18"/>
    </sheetView>
  </sheetViews>
  <sheetFormatPr defaultColWidth="9.296875" defaultRowHeight="17.25" customHeight="1"/>
  <cols>
    <col min="1" max="1" width="9.19921875" style="4" customWidth="1"/>
    <col min="2" max="2" width="9.3984375" style="4" customWidth="1"/>
    <col min="3" max="3" width="14.59765625" style="4" customWidth="1"/>
    <col min="4" max="8" width="9.3984375" style="4" customWidth="1"/>
    <col min="9" max="9" width="3.59765625" style="4" customWidth="1"/>
    <col min="10" max="16384" width="9.19921875" style="4" customWidth="1"/>
  </cols>
  <sheetData>
    <row r="1" spans="1:3" ht="13.5">
      <c r="A1" s="3" t="s">
        <v>42</v>
      </c>
      <c r="C1" s="35" t="s">
        <v>35</v>
      </c>
    </row>
    <row r="2" ht="17.25" customHeight="1">
      <c r="A2" s="6"/>
    </row>
    <row r="3" ht="18" customHeight="1">
      <c r="A3" s="7" t="s">
        <v>43</v>
      </c>
    </row>
    <row r="4" ht="18" customHeight="1">
      <c r="A4" s="6"/>
    </row>
    <row r="5" spans="1:7" ht="18" customHeight="1">
      <c r="A5" s="7" t="s">
        <v>26</v>
      </c>
      <c r="B5" s="18"/>
      <c r="C5" s="19"/>
      <c r="D5" s="20"/>
      <c r="E5" s="39"/>
      <c r="F5" s="40"/>
      <c r="G5" s="6"/>
    </row>
    <row r="6" ht="18" customHeight="1">
      <c r="A6" s="6"/>
    </row>
    <row r="7" spans="1:3" ht="19.5" customHeight="1">
      <c r="A7" s="6"/>
      <c r="B7" s="8" t="s">
        <v>12</v>
      </c>
      <c r="C7" s="7" t="s">
        <v>31</v>
      </c>
    </row>
    <row r="8" spans="1:3" ht="19.5" customHeight="1">
      <c r="A8" s="6"/>
      <c r="B8" s="8"/>
      <c r="C8" s="7" t="s">
        <v>33</v>
      </c>
    </row>
    <row r="9" spans="1:3" ht="19.5" customHeight="1">
      <c r="A9" s="6"/>
      <c r="B9" s="8"/>
      <c r="C9" s="7" t="s">
        <v>34</v>
      </c>
    </row>
    <row r="10" spans="1:3" ht="19.5" customHeight="1">
      <c r="A10" s="6"/>
      <c r="B10" s="8" t="s">
        <v>13</v>
      </c>
      <c r="C10" s="7" t="s">
        <v>32</v>
      </c>
    </row>
    <row r="11" spans="1:3" ht="19.5" customHeight="1">
      <c r="A11" s="6"/>
      <c r="B11" s="8" t="s">
        <v>3</v>
      </c>
      <c r="C11" s="7" t="s">
        <v>29</v>
      </c>
    </row>
    <row r="12" spans="1:3" ht="19.5" customHeight="1">
      <c r="A12" s="6"/>
      <c r="C12" s="7" t="s">
        <v>30</v>
      </c>
    </row>
    <row r="13" spans="1:3" ht="19.5" customHeight="1">
      <c r="A13" s="6"/>
      <c r="C13" s="7"/>
    </row>
    <row r="14" ht="19.5" customHeight="1">
      <c r="C14" s="6"/>
    </row>
    <row r="15" spans="1:2" ht="19.5" customHeight="1" thickBot="1">
      <c r="A15" s="6"/>
      <c r="B15" s="7" t="s">
        <v>44</v>
      </c>
    </row>
    <row r="16" spans="1:8" ht="19.5" customHeight="1">
      <c r="A16" s="6"/>
      <c r="B16" s="41" t="s">
        <v>5</v>
      </c>
      <c r="C16" s="42"/>
      <c r="D16" s="14" t="s">
        <v>14</v>
      </c>
      <c r="E16" s="14" t="s">
        <v>15</v>
      </c>
      <c r="F16" s="49" t="s">
        <v>28</v>
      </c>
      <c r="G16" s="47" t="s">
        <v>16</v>
      </c>
      <c r="H16" s="48"/>
    </row>
    <row r="17" spans="1:8" ht="19.5" customHeight="1" thickBot="1">
      <c r="A17" s="6"/>
      <c r="B17" s="43"/>
      <c r="C17" s="44"/>
      <c r="D17" s="15" t="s">
        <v>17</v>
      </c>
      <c r="E17" s="15" t="s">
        <v>17</v>
      </c>
      <c r="F17" s="50"/>
      <c r="G17" s="16" t="s">
        <v>9</v>
      </c>
      <c r="H17" s="17" t="s">
        <v>10</v>
      </c>
    </row>
    <row r="18" spans="1:8" ht="19.5" customHeight="1" thickTop="1">
      <c r="A18" s="6"/>
      <c r="B18" s="51"/>
      <c r="C18" s="52"/>
      <c r="D18" s="24">
        <f>'水叩き厚さ'!D22</f>
        <v>11</v>
      </c>
      <c r="E18" s="24">
        <f>'水叩き厚さ'!E22</f>
        <v>1</v>
      </c>
      <c r="F18" s="28">
        <v>2</v>
      </c>
      <c r="G18" s="24">
        <f>F18*(D18+E18)</f>
        <v>24</v>
      </c>
      <c r="H18" s="29">
        <f>ROUNDUP(G18/0.5,0)*0.5</f>
        <v>24</v>
      </c>
    </row>
    <row r="19" spans="1:8" ht="19.5" customHeight="1" thickBot="1">
      <c r="A19" s="6"/>
      <c r="B19" s="45"/>
      <c r="C19" s="46"/>
      <c r="D19" s="32"/>
      <c r="E19" s="32"/>
      <c r="F19" s="31"/>
      <c r="G19" s="32"/>
      <c r="H19" s="33"/>
    </row>
    <row r="20" spans="1:2" ht="19.5" customHeight="1">
      <c r="A20" s="6"/>
      <c r="B20" s="6"/>
    </row>
    <row r="21" ht="19.5" customHeight="1"/>
    <row r="22" ht="19.5" customHeight="1"/>
    <row r="23" ht="19.5" customHeight="1"/>
    <row r="24" ht="19.5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sheetProtection/>
  <mergeCells count="6">
    <mergeCell ref="E5:F5"/>
    <mergeCell ref="B16:C17"/>
    <mergeCell ref="B19:C19"/>
    <mergeCell ref="G16:H16"/>
    <mergeCell ref="F16:F17"/>
    <mergeCell ref="B18:C18"/>
  </mergeCells>
  <printOptions/>
  <pageMargins left="1.1811023622047245" right="0.31496062992125984" top="0.984251968503937" bottom="0.7874015748031497" header="0.5118110236220472" footer="0.5118110236220472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9">
      <selection activeCell="E23" sqref="E23"/>
    </sheetView>
  </sheetViews>
  <sheetFormatPr defaultColWidth="9.296875" defaultRowHeight="17.25" customHeight="1"/>
  <cols>
    <col min="1" max="1" width="3.59765625" style="4" customWidth="1"/>
    <col min="2" max="2" width="18.59765625" style="4" customWidth="1"/>
    <col min="3" max="5" width="12.59765625" style="4" customWidth="1"/>
    <col min="6" max="6" width="10.59765625" style="4" customWidth="1"/>
    <col min="7" max="7" width="9.3984375" style="4" customWidth="1"/>
    <col min="8" max="8" width="3.59765625" style="4" customWidth="1"/>
    <col min="9" max="9" width="9.3984375" style="4" customWidth="1"/>
    <col min="10" max="16384" width="9.19921875" style="4" customWidth="1"/>
  </cols>
  <sheetData>
    <row r="1" spans="1:3" ht="13.5">
      <c r="A1" s="3" t="s">
        <v>41</v>
      </c>
      <c r="C1" s="35" t="s">
        <v>40</v>
      </c>
    </row>
    <row r="2" spans="2:5" ht="17.25" customHeight="1">
      <c r="B2" s="6"/>
      <c r="E2" s="5"/>
    </row>
    <row r="3" ht="19.5" customHeight="1">
      <c r="B3" s="6" t="s">
        <v>23</v>
      </c>
    </row>
    <row r="4" ht="19.5" customHeight="1">
      <c r="B4" s="6" t="s">
        <v>20</v>
      </c>
    </row>
    <row r="5" ht="19.5" customHeight="1">
      <c r="B5" s="6" t="s">
        <v>24</v>
      </c>
    </row>
    <row r="6" ht="19.5" customHeight="1">
      <c r="B6" s="6" t="s">
        <v>21</v>
      </c>
    </row>
    <row r="7" ht="19.5" customHeight="1">
      <c r="B7" s="6" t="s">
        <v>22</v>
      </c>
    </row>
    <row r="8" spans="2:3" ht="19.5" customHeight="1">
      <c r="B8" s="6" t="s">
        <v>39</v>
      </c>
      <c r="C8" s="6"/>
    </row>
    <row r="9" ht="19.5" customHeight="1"/>
    <row r="10" spans="2:5" ht="17.25" customHeight="1">
      <c r="B10" s="6" t="s">
        <v>36</v>
      </c>
      <c r="E10" s="5"/>
    </row>
    <row r="11" spans="2:5" ht="17.25" customHeight="1">
      <c r="B11" s="6"/>
      <c r="E11" s="5"/>
    </row>
    <row r="12" spans="1:7" ht="18" customHeight="1">
      <c r="A12" s="8"/>
      <c r="B12" s="9" t="s">
        <v>25</v>
      </c>
      <c r="C12" s="10"/>
      <c r="D12" s="11"/>
      <c r="E12" s="12"/>
      <c r="F12" s="11"/>
      <c r="G12" s="12"/>
    </row>
    <row r="13" spans="1:7" ht="18" customHeight="1">
      <c r="A13" s="8"/>
      <c r="B13" s="13"/>
      <c r="C13" s="10"/>
      <c r="D13" s="1"/>
      <c r="E13" s="1"/>
      <c r="F13" s="1"/>
      <c r="G13" s="10"/>
    </row>
    <row r="14" spans="1:3" ht="19.5" customHeight="1">
      <c r="A14" s="2"/>
      <c r="B14" s="8" t="s">
        <v>0</v>
      </c>
      <c r="C14" s="7" t="s">
        <v>1</v>
      </c>
    </row>
    <row r="15" spans="1:3" ht="19.5" customHeight="1">
      <c r="A15" s="2"/>
      <c r="B15" s="8" t="s">
        <v>18</v>
      </c>
      <c r="C15" s="7" t="s">
        <v>27</v>
      </c>
    </row>
    <row r="16" spans="1:3" ht="19.5" customHeight="1">
      <c r="A16" s="8"/>
      <c r="B16" s="8" t="s">
        <v>2</v>
      </c>
      <c r="C16" s="7" t="s">
        <v>37</v>
      </c>
    </row>
    <row r="17" spans="1:3" ht="19.5" customHeight="1">
      <c r="A17" s="8"/>
      <c r="B17" s="8" t="s">
        <v>3</v>
      </c>
      <c r="C17" s="7" t="s">
        <v>38</v>
      </c>
    </row>
    <row r="18" spans="1:3" ht="19.5" customHeight="1">
      <c r="A18" s="8"/>
      <c r="B18" s="8"/>
      <c r="C18" s="7"/>
    </row>
    <row r="19" spans="1:2" ht="19.5" customHeight="1" thickBot="1">
      <c r="A19" s="6"/>
      <c r="B19" s="7" t="s">
        <v>4</v>
      </c>
    </row>
    <row r="20" spans="1:7" ht="19.5" customHeight="1">
      <c r="A20" s="6"/>
      <c r="B20" s="53" t="s">
        <v>5</v>
      </c>
      <c r="C20" s="55" t="s">
        <v>19</v>
      </c>
      <c r="D20" s="14" t="s">
        <v>6</v>
      </c>
      <c r="E20" s="14" t="s">
        <v>7</v>
      </c>
      <c r="F20" s="47" t="s">
        <v>8</v>
      </c>
      <c r="G20" s="48"/>
    </row>
    <row r="21" spans="1:7" ht="19.5" customHeight="1" thickBot="1">
      <c r="A21" s="6"/>
      <c r="B21" s="54"/>
      <c r="C21" s="56"/>
      <c r="D21" s="15" t="s">
        <v>11</v>
      </c>
      <c r="E21" s="15" t="s">
        <v>11</v>
      </c>
      <c r="F21" s="16" t="s">
        <v>9</v>
      </c>
      <c r="G21" s="17" t="s">
        <v>10</v>
      </c>
    </row>
    <row r="22" spans="1:10" ht="19.5" customHeight="1" thickTop="1">
      <c r="A22" s="6"/>
      <c r="B22" s="21"/>
      <c r="C22" s="22">
        <v>0.2</v>
      </c>
      <c r="D22" s="23">
        <v>11</v>
      </c>
      <c r="E22" s="23">
        <v>1</v>
      </c>
      <c r="F22" s="27">
        <f>C22*(0.6*D22+3*E22-1)</f>
        <v>1.72</v>
      </c>
      <c r="G22" s="25">
        <f>IF(ROUNDUP(F22,1)&lt;1,1,ROUNDUP(F22,1))</f>
        <v>1.8</v>
      </c>
      <c r="J22" s="26"/>
    </row>
    <row r="23" spans="1:9" ht="19.5" customHeight="1" thickBot="1">
      <c r="A23" s="6"/>
      <c r="B23" s="36"/>
      <c r="C23" s="37"/>
      <c r="D23" s="30"/>
      <c r="E23" s="30"/>
      <c r="F23" s="38"/>
      <c r="G23" s="34"/>
      <c r="I23" s="26"/>
    </row>
    <row r="24" ht="19.5" customHeight="1">
      <c r="A24" s="6"/>
    </row>
    <row r="25" spans="1:2" ht="19.5" customHeight="1">
      <c r="A25" s="6"/>
      <c r="B25" s="6"/>
    </row>
    <row r="26" ht="19.5" customHeight="1">
      <c r="B26" s="6"/>
    </row>
    <row r="27" ht="19.5" customHeight="1"/>
    <row r="28" ht="19.5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</sheetData>
  <sheetProtection/>
  <mergeCells count="3">
    <mergeCell ref="B20:B21"/>
    <mergeCell ref="C20:C21"/>
    <mergeCell ref="F20:G20"/>
  </mergeCells>
  <printOptions/>
  <pageMargins left="1.1811023622047245" right="0.31496062992125984" top="0.984251968503937" bottom="0.7874015748031497" header="0.5118110236220472" footer="0.5118110236220472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野口英幸</cp:lastModifiedBy>
  <cp:lastPrinted>2012-01-11T03:59:53Z</cp:lastPrinted>
  <dcterms:created xsi:type="dcterms:W3CDTF">2005-08-22T04:23:47Z</dcterms:created>
  <dcterms:modified xsi:type="dcterms:W3CDTF">2022-08-20T12:24:49Z</dcterms:modified>
  <cp:category/>
  <cp:version/>
  <cp:contentType/>
  <cp:contentStatus/>
</cp:coreProperties>
</file>