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配筋表" sheetId="1" r:id="rId1"/>
  </sheets>
  <definedNames/>
  <calcPr fullCalcOnLoad="1" fullPrecision="0"/>
</workbook>
</file>

<file path=xl/sharedStrings.xml><?xml version="1.0" encoding="utf-8"?>
<sst xmlns="http://schemas.openxmlformats.org/spreadsheetml/2006/main" count="30" uniqueCount="24">
  <si>
    <t>種別</t>
  </si>
  <si>
    <t>径</t>
  </si>
  <si>
    <t>長さ</t>
  </si>
  <si>
    <t>本数</t>
  </si>
  <si>
    <t>備考</t>
  </si>
  <si>
    <t>合計</t>
  </si>
  <si>
    <t>(kg/m)</t>
  </si>
  <si>
    <t>(kg)</t>
  </si>
  <si>
    <t>kg</t>
  </si>
  <si>
    <t>(mm)</t>
  </si>
  <si>
    <t>単位質量</t>
  </si>
  <si>
    <t>一本当り質量</t>
  </si>
  <si>
    <t>質量</t>
  </si>
  <si>
    <t>鉄筋質量表</t>
  </si>
  <si>
    <t>D13</t>
  </si>
  <si>
    <t>D19</t>
  </si>
  <si>
    <t>SD345 D13</t>
  </si>
  <si>
    <t>SD345 D16～D25</t>
  </si>
  <si>
    <t>D16～D25</t>
  </si>
  <si>
    <t>D29～D32</t>
  </si>
  <si>
    <t>D35</t>
  </si>
  <si>
    <t>D38</t>
  </si>
  <si>
    <t>計</t>
  </si>
  <si>
    <t>D16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</si>
</sst>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_);[Red]\(0\)"/>
    <numFmt numFmtId="179" formatCode="0.0_);[Red]\(0.0\)"/>
    <numFmt numFmtId="180" formatCode="0.00_);[Red]\(0.00\)"/>
    <numFmt numFmtId="181" formatCode="#,##0_ ;[Red]\-#,##0\ "/>
    <numFmt numFmtId="182" formatCode="0.000_);[Red]\(0.000\)"/>
    <numFmt numFmtId="183" formatCode="&quot;Y&quot;0"/>
    <numFmt numFmtId="184" formatCode="&quot;H&quot;0"/>
    <numFmt numFmtId="185" formatCode="&quot;S&quot;0"/>
    <numFmt numFmtId="186" formatCode="0.00&quot; &quot;"/>
    <numFmt numFmtId="187" formatCode="0.00&quot;  &quot;"/>
    <numFmt numFmtId="188" formatCode="0.00_ ;[Red]\-0.00\ "/>
    <numFmt numFmtId="189" formatCode="0_ ;[Red]\-0\ "/>
    <numFmt numFmtId="190" formatCode="0_ "/>
    <numFmt numFmtId="191" formatCode="0.000_ ;[Red]\-0.000\ "/>
    <numFmt numFmtId="192" formatCode="#,##0.0_ ;[Red]\-#,##0.0\ "/>
    <numFmt numFmtId="193" formatCode="#,##0.00_ ;[Red]\-#,##0.00\ "/>
    <numFmt numFmtId="194" formatCode="0.0_ "/>
    <numFmt numFmtId="195" formatCode="#,##0.0;[Red]\-#,##0.0"/>
    <numFmt numFmtId="196" formatCode="0.0_ ;[Red]\-0.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0" fillId="0" borderId="10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181" fontId="0" fillId="0" borderId="12" xfId="48" applyNumberFormat="1" applyFont="1" applyBorder="1" applyAlignment="1">
      <alignment horizontal="right" vertical="center"/>
    </xf>
    <xf numFmtId="194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78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180" fontId="0" fillId="0" borderId="11" xfId="0" applyNumberForma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 vertical="center"/>
    </xf>
    <xf numFmtId="190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81" fontId="0" fillId="0" borderId="11" xfId="48" applyNumberFormat="1" applyFon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201" fontId="0" fillId="0" borderId="0" xfId="0" applyNumberFormat="1" applyAlignment="1">
      <alignment/>
    </xf>
    <xf numFmtId="2" fontId="0" fillId="0" borderId="0" xfId="0" applyNumberFormat="1" applyAlignment="1">
      <alignment/>
    </xf>
    <xf numFmtId="201" fontId="0" fillId="0" borderId="0" xfId="0" applyNumberFormat="1" applyAlignment="1">
      <alignment horizontal="right"/>
    </xf>
    <xf numFmtId="178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78" fontId="0" fillId="0" borderId="15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90" fontId="38" fillId="0" borderId="10" xfId="0" applyNumberFormat="1" applyFont="1" applyBorder="1" applyAlignment="1">
      <alignment horizontal="center" vertical="center"/>
    </xf>
    <xf numFmtId="178" fontId="38" fillId="0" borderId="10" xfId="0" applyNumberFormat="1" applyFont="1" applyBorder="1" applyAlignment="1">
      <alignment horizontal="center" vertical="center"/>
    </xf>
    <xf numFmtId="190" fontId="38" fillId="0" borderId="10" xfId="48" applyNumberFormat="1" applyFont="1" applyBorder="1" applyAlignment="1">
      <alignment horizontal="right" vertical="center"/>
    </xf>
    <xf numFmtId="178" fontId="38" fillId="0" borderId="10" xfId="0" applyNumberFormat="1" applyFont="1" applyBorder="1" applyAlignment="1">
      <alignment horizontal="right" vertical="center"/>
    </xf>
    <xf numFmtId="180" fontId="38" fillId="0" borderId="10" xfId="0" applyNumberFormat="1" applyFont="1" applyBorder="1" applyAlignment="1">
      <alignment horizontal="right" vertical="center"/>
    </xf>
    <xf numFmtId="190" fontId="38" fillId="0" borderId="12" xfId="48" applyNumberFormat="1" applyFont="1" applyBorder="1" applyAlignment="1">
      <alignment horizontal="right" vertical="center"/>
    </xf>
    <xf numFmtId="178" fontId="38" fillId="0" borderId="12" xfId="0" applyNumberFormat="1" applyFont="1" applyBorder="1" applyAlignment="1">
      <alignment horizontal="right" vertical="center"/>
    </xf>
    <xf numFmtId="182" fontId="38" fillId="0" borderId="10" xfId="0" applyNumberFormat="1" applyFont="1" applyBorder="1" applyAlignment="1">
      <alignment horizontal="right" vertical="center"/>
    </xf>
    <xf numFmtId="182" fontId="38" fillId="0" borderId="17" xfId="0" applyNumberFormat="1" applyFont="1" applyBorder="1" applyAlignment="1">
      <alignment horizontal="center" vertical="center"/>
    </xf>
    <xf numFmtId="178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tabSelected="1" zoomScalePageLayoutView="0" workbookViewId="0" topLeftCell="A1">
      <selection activeCell="D9" sqref="D9"/>
    </sheetView>
  </sheetViews>
  <sheetFormatPr defaultColWidth="8.796875" defaultRowHeight="14.25"/>
  <cols>
    <col min="1" max="2" width="8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4.59765625" style="0" customWidth="1"/>
    <col min="7" max="8" width="10.59765625" style="0" customWidth="1"/>
    <col min="15" max="15" width="9.5" style="0" bestFit="1" customWidth="1"/>
  </cols>
  <sheetData>
    <row r="1" spans="1:8" ht="30" customHeight="1">
      <c r="A1" s="25" t="s">
        <v>13</v>
      </c>
      <c r="B1" s="17"/>
      <c r="C1" s="17"/>
      <c r="D1" s="18"/>
      <c r="E1" s="18"/>
      <c r="F1" s="18"/>
      <c r="G1" s="18"/>
      <c r="H1" s="18"/>
    </row>
    <row r="2" spans="1:8" ht="18" customHeight="1">
      <c r="A2" s="31" t="s">
        <v>0</v>
      </c>
      <c r="B2" s="31" t="s">
        <v>1</v>
      </c>
      <c r="C2" s="16" t="s">
        <v>2</v>
      </c>
      <c r="D2" s="31" t="s">
        <v>3</v>
      </c>
      <c r="E2" s="16" t="s">
        <v>10</v>
      </c>
      <c r="F2" s="16" t="s">
        <v>11</v>
      </c>
      <c r="G2" s="16" t="s">
        <v>12</v>
      </c>
      <c r="H2" s="31" t="s">
        <v>4</v>
      </c>
    </row>
    <row r="3" spans="1:15" ht="18" customHeight="1">
      <c r="A3" s="32"/>
      <c r="B3" s="32"/>
      <c r="C3" s="1" t="s">
        <v>9</v>
      </c>
      <c r="D3" s="32"/>
      <c r="E3" s="1" t="s">
        <v>6</v>
      </c>
      <c r="F3" s="1" t="s">
        <v>7</v>
      </c>
      <c r="G3" s="1" t="s">
        <v>7</v>
      </c>
      <c r="H3" s="32"/>
      <c r="J3" s="29" t="s">
        <v>14</v>
      </c>
      <c r="K3" s="30" t="s">
        <v>18</v>
      </c>
      <c r="L3" s="30" t="s">
        <v>19</v>
      </c>
      <c r="M3" s="30" t="s">
        <v>20</v>
      </c>
      <c r="N3" s="30" t="s">
        <v>21</v>
      </c>
      <c r="O3" s="30" t="s">
        <v>22</v>
      </c>
    </row>
    <row r="4" spans="1:14" ht="20.25" customHeight="1">
      <c r="A4" s="33">
        <v>1</v>
      </c>
      <c r="B4" s="34" t="s">
        <v>15</v>
      </c>
      <c r="C4" s="35">
        <v>1000</v>
      </c>
      <c r="D4" s="36">
        <v>10</v>
      </c>
      <c r="E4" s="37">
        <v>2.25</v>
      </c>
      <c r="F4" s="6">
        <f>E4*C4/1000</f>
        <v>2.25</v>
      </c>
      <c r="G4" s="3">
        <f>F4*D4</f>
        <v>22.5</v>
      </c>
      <c r="H4" s="1"/>
      <c r="J4" s="26">
        <f>IF(B4="D13",G4,0)</f>
        <v>0</v>
      </c>
      <c r="K4" s="27">
        <f>IF(B4="D16",G4,IF(B4="D19",G4,IF(B4="D22",G4,IF(B4="D25",G4,0))))</f>
        <v>22.5</v>
      </c>
      <c r="L4" s="27">
        <f>IF(B4="D29",G4,IF(B4="D32",G4,0))</f>
        <v>0</v>
      </c>
      <c r="M4" s="27">
        <f>IF(B4="D35",G4,0)</f>
        <v>0</v>
      </c>
      <c r="N4" s="27">
        <f>IF(B4="D38",G4,0)</f>
        <v>0</v>
      </c>
    </row>
    <row r="5" spans="1:14" ht="20.25" customHeight="1">
      <c r="A5" s="33">
        <v>2</v>
      </c>
      <c r="B5" s="34" t="s">
        <v>15</v>
      </c>
      <c r="C5" s="38">
        <v>1000</v>
      </c>
      <c r="D5" s="39">
        <v>10</v>
      </c>
      <c r="E5" s="37">
        <v>2.25</v>
      </c>
      <c r="F5" s="6">
        <f>E5*C5/1000</f>
        <v>2.25</v>
      </c>
      <c r="G5" s="3">
        <f>F5*D5</f>
        <v>22.5</v>
      </c>
      <c r="H5" s="1"/>
      <c r="J5" s="26">
        <f>IF(B5="D13",G5,0)</f>
        <v>0</v>
      </c>
      <c r="K5" s="27">
        <f>IF(B5="D16",G5,IF(B5="D19",G5,IF(B5="D22",G5,IF(B5="D25",G5,0))))</f>
        <v>22.5</v>
      </c>
      <c r="L5" s="27">
        <f>IF(B5="D29",G5,IF(B5="D32",G5,0))</f>
        <v>0</v>
      </c>
      <c r="M5" s="27">
        <f>IF(B5="D35",G5,0)</f>
        <v>0</v>
      </c>
      <c r="N5" s="27">
        <f>IF(B5="D38",G5,0)</f>
        <v>0</v>
      </c>
    </row>
    <row r="6" spans="1:14" ht="20.25" customHeight="1">
      <c r="A6" s="33">
        <v>3</v>
      </c>
      <c r="B6" s="34" t="s">
        <v>14</v>
      </c>
      <c r="C6" s="38">
        <v>1000</v>
      </c>
      <c r="D6" s="39">
        <v>10</v>
      </c>
      <c r="E6" s="40">
        <v>0.995</v>
      </c>
      <c r="F6" s="6">
        <f>E6*C6/1000</f>
        <v>0.995</v>
      </c>
      <c r="G6" s="5">
        <f>F6*D6</f>
        <v>9.95</v>
      </c>
      <c r="H6" s="10"/>
      <c r="J6" s="26">
        <f>IF(B6="D13",G6,0)</f>
        <v>9.95</v>
      </c>
      <c r="K6" s="27">
        <f>IF(B6="D16",G6,IF(B6="D19",G6,IF(B6="D22",G6,IF(B6="D25",G6,0))))</f>
        <v>0</v>
      </c>
      <c r="L6" s="27">
        <f>IF(B6="D29",G6,IF(B6="D32",G6,0))</f>
        <v>0</v>
      </c>
      <c r="M6" s="27">
        <f>IF(B6="D35",G6,0)</f>
        <v>0</v>
      </c>
      <c r="N6" s="27">
        <f>IF(B6="D38",G6,0)</f>
        <v>0</v>
      </c>
    </row>
    <row r="7" spans="1:14" ht="20.25" customHeight="1">
      <c r="A7" s="33">
        <v>4</v>
      </c>
      <c r="B7" s="34" t="s">
        <v>23</v>
      </c>
      <c r="C7" s="38">
        <v>1000</v>
      </c>
      <c r="D7" s="39">
        <v>10</v>
      </c>
      <c r="E7" s="37">
        <v>1.56</v>
      </c>
      <c r="F7" s="6">
        <f>E7*C7/1000</f>
        <v>1.56</v>
      </c>
      <c r="G7" s="5">
        <f>F7*D7</f>
        <v>15.6</v>
      </c>
      <c r="H7" s="10"/>
      <c r="J7" s="26">
        <f>IF(B7="D13",G7,0)</f>
        <v>0</v>
      </c>
      <c r="K7" s="27">
        <f>IF(B7="D16",G7,IF(B7="D19",G7,IF(B7="D22",G7,IF(B7="D25",G7,0))))</f>
        <v>15.6</v>
      </c>
      <c r="L7" s="27">
        <f>IF(B7="D29",G7,IF(B7="D32",G7,0))</f>
        <v>0</v>
      </c>
      <c r="M7" s="27">
        <f>IF(B7="D35",G7,0)</f>
        <v>0</v>
      </c>
      <c r="N7" s="27">
        <f>IF(B7="D38",G7,0)</f>
        <v>0</v>
      </c>
    </row>
    <row r="8" spans="1:14" ht="20.25" customHeight="1">
      <c r="A8" s="33">
        <v>5</v>
      </c>
      <c r="B8" s="34" t="s">
        <v>14</v>
      </c>
      <c r="C8" s="38">
        <v>1000</v>
      </c>
      <c r="D8" s="39">
        <v>10</v>
      </c>
      <c r="E8" s="40">
        <v>0.995</v>
      </c>
      <c r="F8" s="6">
        <f>E8*C8/1000</f>
        <v>0.995</v>
      </c>
      <c r="G8" s="5">
        <f>F8*D8</f>
        <v>9.95</v>
      </c>
      <c r="H8" s="10"/>
      <c r="J8" s="26">
        <f>IF(B8="D13",G8,0)</f>
        <v>9.95</v>
      </c>
      <c r="K8" s="27">
        <f>IF(B8="D16",G8,IF(B8="D19",G8,IF(B8="D22",G8,IF(B8="D25",G8,0))))</f>
        <v>0</v>
      </c>
      <c r="L8" s="27">
        <f>IF(B8="D29",G8,IF(B8="D32",G8,0))</f>
        <v>0</v>
      </c>
      <c r="M8" s="27">
        <f>IF(B8="D35",G8,0)</f>
        <v>0</v>
      </c>
      <c r="N8" s="27">
        <f>IF(B8="D38",G8,0)</f>
        <v>0</v>
      </c>
    </row>
    <row r="9" spans="1:8" ht="19.5" customHeight="1">
      <c r="A9" s="9"/>
      <c r="B9" s="1"/>
      <c r="C9" s="7"/>
      <c r="D9" s="4"/>
      <c r="E9" s="6"/>
      <c r="F9" s="5"/>
      <c r="G9" s="5"/>
      <c r="H9" s="10"/>
    </row>
    <row r="10" spans="1:15" ht="19.5" customHeight="1">
      <c r="A10" s="21"/>
      <c r="B10" s="22"/>
      <c r="C10" s="23"/>
      <c r="D10" s="24"/>
      <c r="E10" s="41" t="s">
        <v>17</v>
      </c>
      <c r="F10" s="19"/>
      <c r="G10" s="19">
        <f>K10</f>
        <v>60.6</v>
      </c>
      <c r="H10" s="12" t="s">
        <v>8</v>
      </c>
      <c r="J10" s="28">
        <f>SUM(J4:J9)</f>
        <v>19.9</v>
      </c>
      <c r="K10" s="28">
        <f>SUM(K4:K9)</f>
        <v>60.6</v>
      </c>
      <c r="L10" s="28">
        <f>SUM(L4:L9)</f>
        <v>0</v>
      </c>
      <c r="M10" s="28">
        <f>SUM(M4:M9)</f>
        <v>0</v>
      </c>
      <c r="N10" s="28">
        <f>SUM(N4:N9)</f>
        <v>0</v>
      </c>
      <c r="O10" s="26">
        <f>SUM(J10:N10)</f>
        <v>80.5</v>
      </c>
    </row>
    <row r="11" spans="1:13" ht="19.5" customHeight="1">
      <c r="A11" s="11"/>
      <c r="B11" s="2"/>
      <c r="C11" s="2"/>
      <c r="D11" s="2"/>
      <c r="E11" s="42" t="s">
        <v>16</v>
      </c>
      <c r="F11" s="2"/>
      <c r="G11" s="19">
        <f>J10</f>
        <v>19.9</v>
      </c>
      <c r="H11" s="12" t="s">
        <v>8</v>
      </c>
      <c r="J11" s="8"/>
      <c r="M11" s="8"/>
    </row>
    <row r="12" spans="1:8" ht="19.5" customHeight="1">
      <c r="A12" s="11"/>
      <c r="B12" s="2"/>
      <c r="C12" s="2"/>
      <c r="D12" s="2"/>
      <c r="E12" s="2" t="s">
        <v>5</v>
      </c>
      <c r="F12" s="2"/>
      <c r="G12" s="20">
        <f>O10</f>
        <v>80.5</v>
      </c>
      <c r="H12" s="12" t="s">
        <v>8</v>
      </c>
    </row>
    <row r="13" spans="1:8" ht="19.5" customHeight="1">
      <c r="A13" s="13"/>
      <c r="B13" s="14"/>
      <c r="C13" s="14"/>
      <c r="D13" s="14"/>
      <c r="E13" s="14"/>
      <c r="F13" s="14"/>
      <c r="G13" s="14"/>
      <c r="H13" s="15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4">
    <mergeCell ref="A2:A3"/>
    <mergeCell ref="B2:B3"/>
    <mergeCell ref="D2:D3"/>
    <mergeCell ref="H2:H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野口設計事務所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野口英幸</dc:creator>
  <cp:keywords/>
  <dc:description/>
  <cp:lastModifiedBy>野口英幸</cp:lastModifiedBy>
  <cp:lastPrinted>2011-05-19T13:16:42Z</cp:lastPrinted>
  <dcterms:created xsi:type="dcterms:W3CDTF">2001-04-09T14:29:41Z</dcterms:created>
  <dcterms:modified xsi:type="dcterms:W3CDTF">2022-08-20T15:24:42Z</dcterms:modified>
  <cp:category/>
  <cp:version/>
  <cp:contentType/>
  <cp:contentStatus/>
</cp:coreProperties>
</file>